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0800" windowHeight="11760"/>
  </bookViews>
  <sheets>
    <sheet name="Příloha1_nabídková cena" sheetId="1" r:id="rId1"/>
  </sheets>
  <definedNames>
    <definedName name="_xlnm.Print_Area" localSheetId="0">'Příloha1_nabídková cena'!$A$1:$H$68</definedName>
  </definedNames>
  <calcPr calcId="145621"/>
</workbook>
</file>

<file path=xl/calcChain.xml><?xml version="1.0" encoding="utf-8"?>
<calcChain xmlns="http://schemas.openxmlformats.org/spreadsheetml/2006/main">
  <c r="E29" i="1" l="1"/>
  <c r="G29" i="1"/>
  <c r="G12" i="1" l="1"/>
  <c r="G8" i="1"/>
  <c r="G65" i="1" l="1"/>
  <c r="G64" i="1"/>
  <c r="E48" i="1"/>
  <c r="G48" i="1"/>
  <c r="E47" i="1"/>
  <c r="G47" i="1"/>
  <c r="E46" i="1"/>
  <c r="G46" i="1"/>
  <c r="E45" i="1"/>
  <c r="G45" i="1"/>
  <c r="E44" i="1"/>
  <c r="G44" i="1"/>
  <c r="E43" i="1"/>
  <c r="G43" i="1"/>
  <c r="E42" i="1"/>
  <c r="G42" i="1"/>
  <c r="E41" i="1"/>
  <c r="G41" i="1"/>
  <c r="E40" i="1"/>
  <c r="G40" i="1"/>
  <c r="E39" i="1"/>
  <c r="G39" i="1"/>
  <c r="E50" i="1"/>
  <c r="G50" i="1"/>
  <c r="E49" i="1"/>
  <c r="G49" i="1"/>
  <c r="E62" i="1"/>
  <c r="G62" i="1"/>
  <c r="E61" i="1"/>
  <c r="G61" i="1"/>
  <c r="E55" i="1"/>
  <c r="G55" i="1"/>
  <c r="E54" i="1"/>
  <c r="G54" i="1"/>
  <c r="E53" i="1"/>
  <c r="G53" i="1"/>
  <c r="E52" i="1"/>
  <c r="G52" i="1"/>
  <c r="E30" i="1"/>
  <c r="G30" i="1"/>
  <c r="G11" i="1"/>
  <c r="G13" i="1"/>
  <c r="G10" i="1"/>
  <c r="G7" i="1"/>
  <c r="E17" i="1"/>
  <c r="G17" i="1"/>
  <c r="E28" i="1"/>
  <c r="G28" i="1"/>
  <c r="E31" i="1"/>
  <c r="G31" i="1" s="1"/>
  <c r="E35" i="1"/>
  <c r="G35" i="1"/>
  <c r="E34" i="1"/>
  <c r="G34" i="1"/>
  <c r="E36" i="1"/>
  <c r="G36" i="1"/>
  <c r="E38" i="1"/>
  <c r="G38" i="1"/>
  <c r="G9" i="1"/>
  <c r="E16" i="1"/>
  <c r="G16" i="1" s="1"/>
  <c r="E18" i="1"/>
  <c r="G18" i="1" s="1"/>
  <c r="E19" i="1"/>
  <c r="G19" i="1" s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26" i="1"/>
  <c r="G26" i="1" s="1"/>
  <c r="E27" i="1"/>
  <c r="G27" i="1" s="1"/>
  <c r="E37" i="1"/>
  <c r="G37" i="1" s="1"/>
  <c r="E51" i="1"/>
  <c r="G51" i="1" s="1"/>
  <c r="E56" i="1"/>
  <c r="G56" i="1" s="1"/>
  <c r="E57" i="1"/>
  <c r="G57" i="1" s="1"/>
  <c r="E58" i="1"/>
  <c r="G58" i="1" s="1"/>
  <c r="E59" i="1"/>
  <c r="G59" i="1" s="1"/>
  <c r="E60" i="1"/>
  <c r="G60" i="1" s="1"/>
  <c r="E63" i="1"/>
  <c r="G63" i="1" s="1"/>
  <c r="G67" i="1" l="1"/>
</calcChain>
</file>

<file path=xl/sharedStrings.xml><?xml version="1.0" encoding="utf-8"?>
<sst xmlns="http://schemas.openxmlformats.org/spreadsheetml/2006/main" count="134" uniqueCount="74">
  <si>
    <t>Služby</t>
  </si>
  <si>
    <t>Jednorázové aktivační či zřizovací poplatky</t>
  </si>
  <si>
    <t>Název</t>
  </si>
  <si>
    <t>Jednotka</t>
  </si>
  <si>
    <t>Počet jednotek</t>
  </si>
  <si>
    <t>Nabízená jednotková cena 
v Kč bez DPH</t>
  </si>
  <si>
    <t>Cena celkem 
v Kč bez DPH</t>
  </si>
  <si>
    <t>Aktivace a zřízení Standardní SIM karty s hlasovou službou</t>
  </si>
  <si>
    <t>ks</t>
  </si>
  <si>
    <t>Zřízení služby "Podrobné elektronické vyúčtování"</t>
  </si>
  <si>
    <t>Měsíční paušální poplatky</t>
  </si>
  <si>
    <t>Počet jednotek za měsíc</t>
  </si>
  <si>
    <t>Měsíční paušál - Podrobné elektronické vyúčtování</t>
  </si>
  <si>
    <t>Provoz na SIM kartách</t>
  </si>
  <si>
    <t>min</t>
  </si>
  <si>
    <t>Volání do hlasové schránky</t>
  </si>
  <si>
    <t>SMS do mezinárodních sítí v EU</t>
  </si>
  <si>
    <t>SMS odchozí v roamingu v EU do ČR</t>
  </si>
  <si>
    <t>MMS odchozí v roamingu v EU do ČR</t>
  </si>
  <si>
    <t>Mezinárodní volání - Slovensko - mobilní sítě</t>
  </si>
  <si>
    <t>Mezinárodní volání - Slovensko - pevné sítě</t>
  </si>
  <si>
    <t>Odchozí roamingové volání v EU do ČR</t>
  </si>
  <si>
    <t>Příchozí roamingové volání v EU</t>
  </si>
  <si>
    <t>Roamingový datový balíček 50 MB v EU</t>
  </si>
  <si>
    <t>Počet jednotek za 4 roky</t>
  </si>
  <si>
    <t>Stanovení jednotkových cen - cenový list</t>
  </si>
  <si>
    <t>Cena celkem 
v Kč bez DPH za 4 roky</t>
  </si>
  <si>
    <t>Měsíční paušál - SIM 1</t>
  </si>
  <si>
    <t>Měsíční paušál - SIM 2</t>
  </si>
  <si>
    <t>Měsíční paušál - SIM 3</t>
  </si>
  <si>
    <t>Měsíční paušál - SIM 4</t>
  </si>
  <si>
    <t>Měsíční paušál - Mobilní datová služba k hlasové SIM - FUP limit 150 MB</t>
  </si>
  <si>
    <t>Měsíční paušál - Mobilní datová služba k hlasové SIM- FUP limit 400 MB</t>
  </si>
  <si>
    <t>Měsíční paušál - Mobilní datová služba k hlasové SIM- FUP limit 1 GB</t>
  </si>
  <si>
    <t>Měsíční paušál - Mobilní datová služba k hlasové SIM- FUP limit 3 GB</t>
  </si>
  <si>
    <t>Měsíční paušál - Mobilní datová služba, samostatná SIM - FUP limit 3 GB</t>
  </si>
  <si>
    <t>Měsíční paušál - Mobilní datová služba  samostatná SIM - FUP limit 10 GB</t>
  </si>
  <si>
    <t>Měsíční paušál - Mobilní datová služba  samostatná SIM - FUP limit 30GB</t>
  </si>
  <si>
    <t>Aktivace "Mobilní hlasová virtuální privátní síť" k SIM kartám</t>
  </si>
  <si>
    <t>Celkem nabídková cena ve veřejné zakázce v Kč bez DPH</t>
  </si>
  <si>
    <t>Měsíční paušál - Služba Blackberry BES</t>
  </si>
  <si>
    <t>Ostatní poplatky</t>
  </si>
  <si>
    <t>Aktivace a zřízení ISDN 30 - 603674XXX</t>
  </si>
  <si>
    <t>Měsíční paušál - ISDN30 - 603674XXX</t>
  </si>
  <si>
    <t>Volání přes ISDN 30 - 603674XXX do mobilní sítě O2</t>
  </si>
  <si>
    <t>Volání přes ISDN 30 - 603674XXX do mobilní sítě T-Mobilu</t>
  </si>
  <si>
    <t>Volání přes ISDN 30 - 603674XXX do mobilní sítě Vodafonu</t>
  </si>
  <si>
    <t>Volání přes ISDN 30 - 603674XXX do mobilní VPS</t>
  </si>
  <si>
    <t>SMS do mobilních sítí v ČR - jednotky nad rámec volných</t>
  </si>
  <si>
    <t>MMS do mobilních sítí v ČR - jednotky nad rámec volných</t>
  </si>
  <si>
    <t>Finanční budget na obměnu komunikačních zařízení a příslušenství</t>
  </si>
  <si>
    <t>Příloha č.2 - Cenový list</t>
  </si>
  <si>
    <t>Počty jednotek uvedené v této příloze jsou předpokládané a vycházejí ze stávajícího stavu.</t>
  </si>
  <si>
    <t>SIM 1 - Volání do mobilní sítě O2 - jednotky nad rámec volných</t>
  </si>
  <si>
    <t>SIM 2 - Volání do mobilní sítě T-Mobile - jednotky nad rámec volných</t>
  </si>
  <si>
    <t>SIM 1 - Volání do mobilní sítě T-Mobile - jednotky nad rámec volných</t>
  </si>
  <si>
    <t>SIM 1 - Volání do mobilní sítě Vodafone - jednotky nad rámec volných</t>
  </si>
  <si>
    <t>SIM 1 - Volání v rámci mobilní VPS</t>
  </si>
  <si>
    <t>SIM 1 - Volání do pevných sítí v ČR - jednotky nad rámec volných</t>
  </si>
  <si>
    <t>SIM 2 - Volání do mobilní sítě O2 - jednotky nad rámec volných</t>
  </si>
  <si>
    <t>SIM 2 - Volání do mobilní sítě Vodafone - jednotky nad rámec volných</t>
  </si>
  <si>
    <t>SIM 2 - Volání v rámci mobilní VPS</t>
  </si>
  <si>
    <t>SIM 2 - Volání do pevných sítí v ČR - jednotky nad rámec volných</t>
  </si>
  <si>
    <t>SIM 3 - Volání do mobilní sítě O2 - jednotky nad rámec volných</t>
  </si>
  <si>
    <t>SIM 3 - Volání do mobilní sítě T-Mobile - jednotky nad rámec volných</t>
  </si>
  <si>
    <t>SIM 3 - Volání do mobilní sítě Vodafone - jednotky nad rámec volných</t>
  </si>
  <si>
    <t>SIM 3 - Volání v rámci mobilní VPS</t>
  </si>
  <si>
    <t>SIM 3 - Volání do pevných sítí v ČR - jednotky nad rámec volných</t>
  </si>
  <si>
    <t>Aktivace a zřízení služby BlackBerry BES</t>
  </si>
  <si>
    <t>Aktivace a zřízení Mobilní datové služby</t>
  </si>
  <si>
    <t>Aktivace "Mobilní hlasová virtuální privátní síť" k ISDN 30 - 603674XXX</t>
  </si>
  <si>
    <t>Měsíční paušál - Mobilní hlasová virtuální privátní síť - SIM karty</t>
  </si>
  <si>
    <t>Měsíční paušál - Mobilní hlasová virtuální privátní síť - ISDN 30 - 603674XXX</t>
  </si>
  <si>
    <t>Revize_29_09_2014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</si>
</sst>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color theme="1"/>
      <name val="Tahoma"/>
      <family val="2"/>
      <charset val="238"/>
    </font>
    <font>
      <b/>
      <sz val="14"/>
      <color indexed="8"/>
      <name val="Tahoma"/>
      <family val="2"/>
      <charset val="238"/>
    </font>
    <font>
      <b/>
      <sz val="8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b/>
      <sz val="8"/>
      <color indexed="9"/>
      <name val="Tahoma"/>
      <family val="2"/>
      <charset val="238"/>
    </font>
    <font>
      <sz val="8"/>
      <color indexed="8"/>
      <name val="Tahoma"/>
      <family val="2"/>
      <charset val="238"/>
    </font>
    <font>
      <sz val="8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3" fontId="0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3" fontId="0" fillId="2" borderId="1" xfId="0" applyNumberFormat="1" applyFill="1" applyBorder="1" applyAlignment="1">
      <alignment horizontal="right" vertical="center"/>
    </xf>
    <xf numFmtId="3" fontId="0" fillId="0" borderId="1" xfId="0" applyNumberFormat="1" applyBorder="1" applyAlignment="1">
      <alignment vertical="center"/>
    </xf>
    <xf numFmtId="4" fontId="0" fillId="3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vertical="center"/>
    </xf>
    <xf numFmtId="4" fontId="0" fillId="0" borderId="0" xfId="0" applyNumberFormat="1" applyAlignment="1">
      <alignment vertical="center"/>
    </xf>
    <xf numFmtId="3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4" fontId="0" fillId="0" borderId="1" xfId="0" applyNumberForma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right" vertical="center"/>
    </xf>
    <xf numFmtId="3" fontId="4" fillId="4" borderId="1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93"/>
  <sheetViews>
    <sheetView tabSelected="1" workbookViewId="0">
      <selection activeCell="B3" sqref="B3"/>
    </sheetView>
  </sheetViews>
  <sheetFormatPr defaultColWidth="0" defaultRowHeight="10.5" zeroHeight="1" x14ac:dyDescent="0.15"/>
  <cols>
    <col min="1" max="1" width="2.33203125" style="2" customWidth="1"/>
    <col min="2" max="2" width="83" style="2" bestFit="1" customWidth="1"/>
    <col min="3" max="3" width="10" style="2" bestFit="1" customWidth="1"/>
    <col min="4" max="4" width="10.83203125" style="3" customWidth="1"/>
    <col min="5" max="5" width="10.83203125" style="2" customWidth="1"/>
    <col min="6" max="7" width="15.83203125" style="2" customWidth="1"/>
    <col min="8" max="8" width="1.83203125" style="2" customWidth="1"/>
    <col min="9" max="16384" width="0" style="2" hidden="1"/>
  </cols>
  <sheetData>
    <row r="1" spans="2:7" ht="18" x14ac:dyDescent="0.15">
      <c r="B1" s="1" t="s">
        <v>51</v>
      </c>
    </row>
    <row r="2" spans="2:7" s="5" customFormat="1" x14ac:dyDescent="0.15">
      <c r="B2" s="20" t="s">
        <v>25</v>
      </c>
      <c r="D2" s="6"/>
    </row>
    <row r="3" spans="2:7" s="5" customFormat="1" x14ac:dyDescent="0.15">
      <c r="B3" s="4" t="s">
        <v>73</v>
      </c>
      <c r="D3" s="6"/>
    </row>
    <row r="4" spans="2:7" s="5" customFormat="1" ht="14.25" x14ac:dyDescent="0.15">
      <c r="B4" s="7" t="s">
        <v>0</v>
      </c>
      <c r="D4" s="6"/>
    </row>
    <row r="5" spans="2:7" x14ac:dyDescent="0.15">
      <c r="B5" s="4" t="s">
        <v>1</v>
      </c>
    </row>
    <row r="6" spans="2:7" ht="42" x14ac:dyDescent="0.15">
      <c r="B6" s="21" t="s">
        <v>2</v>
      </c>
      <c r="C6" s="22" t="s">
        <v>3</v>
      </c>
      <c r="D6" s="23"/>
      <c r="E6" s="24" t="s">
        <v>4</v>
      </c>
      <c r="F6" s="24" t="s">
        <v>5</v>
      </c>
      <c r="G6" s="24" t="s">
        <v>6</v>
      </c>
    </row>
    <row r="7" spans="2:7" x14ac:dyDescent="0.15">
      <c r="B7" s="8" t="s">
        <v>7</v>
      </c>
      <c r="C7" s="9" t="s">
        <v>8</v>
      </c>
      <c r="D7" s="10"/>
      <c r="E7" s="11">
        <v>785</v>
      </c>
      <c r="F7" s="12"/>
      <c r="G7" s="13">
        <f t="shared" ref="G7:G13" si="0">F7*E7</f>
        <v>0</v>
      </c>
    </row>
    <row r="8" spans="2:7" x14ac:dyDescent="0.15">
      <c r="B8" s="8" t="s">
        <v>68</v>
      </c>
      <c r="C8" s="9" t="s">
        <v>8</v>
      </c>
      <c r="D8" s="10"/>
      <c r="E8" s="11">
        <v>4</v>
      </c>
      <c r="F8" s="12"/>
      <c r="G8" s="13">
        <f t="shared" si="0"/>
        <v>0</v>
      </c>
    </row>
    <row r="9" spans="2:7" x14ac:dyDescent="0.15">
      <c r="B9" s="8" t="s">
        <v>69</v>
      </c>
      <c r="C9" s="9" t="s">
        <v>8</v>
      </c>
      <c r="D9" s="10"/>
      <c r="E9" s="11">
        <v>51</v>
      </c>
      <c r="F9" s="12"/>
      <c r="G9" s="13">
        <f t="shared" si="0"/>
        <v>0</v>
      </c>
    </row>
    <row r="10" spans="2:7" x14ac:dyDescent="0.15">
      <c r="B10" s="14" t="s">
        <v>38</v>
      </c>
      <c r="C10" s="9" t="s">
        <v>8</v>
      </c>
      <c r="D10" s="10"/>
      <c r="E10" s="11">
        <v>785</v>
      </c>
      <c r="F10" s="12"/>
      <c r="G10" s="13">
        <f t="shared" si="0"/>
        <v>0</v>
      </c>
    </row>
    <row r="11" spans="2:7" x14ac:dyDescent="0.15">
      <c r="B11" s="14" t="s">
        <v>42</v>
      </c>
      <c r="C11" s="9" t="s">
        <v>8</v>
      </c>
      <c r="D11" s="10"/>
      <c r="E11" s="11">
        <v>1</v>
      </c>
      <c r="F11" s="12"/>
      <c r="G11" s="13">
        <f t="shared" si="0"/>
        <v>0</v>
      </c>
    </row>
    <row r="12" spans="2:7" x14ac:dyDescent="0.15">
      <c r="B12" s="14" t="s">
        <v>70</v>
      </c>
      <c r="C12" s="9" t="s">
        <v>8</v>
      </c>
      <c r="D12" s="10"/>
      <c r="E12" s="11">
        <v>1</v>
      </c>
      <c r="F12" s="12"/>
      <c r="G12" s="13">
        <f t="shared" si="0"/>
        <v>0</v>
      </c>
    </row>
    <row r="13" spans="2:7" x14ac:dyDescent="0.15">
      <c r="B13" s="14" t="s">
        <v>9</v>
      </c>
      <c r="C13" s="9" t="s">
        <v>8</v>
      </c>
      <c r="D13" s="10"/>
      <c r="E13" s="11">
        <v>785</v>
      </c>
      <c r="F13" s="12"/>
      <c r="G13" s="13">
        <f t="shared" si="0"/>
        <v>0</v>
      </c>
    </row>
    <row r="14" spans="2:7" x14ac:dyDescent="0.15">
      <c r="B14" s="4" t="s">
        <v>10</v>
      </c>
      <c r="F14" s="15"/>
      <c r="G14" s="15"/>
    </row>
    <row r="15" spans="2:7" ht="42" x14ac:dyDescent="0.15">
      <c r="B15" s="21" t="s">
        <v>2</v>
      </c>
      <c r="C15" s="22" t="s">
        <v>3</v>
      </c>
      <c r="D15" s="24" t="s">
        <v>11</v>
      </c>
      <c r="E15" s="24" t="s">
        <v>24</v>
      </c>
      <c r="F15" s="24" t="s">
        <v>5</v>
      </c>
      <c r="G15" s="24" t="s">
        <v>26</v>
      </c>
    </row>
    <row r="16" spans="2:7" x14ac:dyDescent="0.15">
      <c r="B16" s="8" t="s">
        <v>27</v>
      </c>
      <c r="C16" s="9" t="s">
        <v>8</v>
      </c>
      <c r="D16" s="11">
        <v>146</v>
      </c>
      <c r="E16" s="11">
        <f>D16*48</f>
        <v>7008</v>
      </c>
      <c r="F16" s="12"/>
      <c r="G16" s="13">
        <f t="shared" ref="G16:G31" si="1">F16*E16</f>
        <v>0</v>
      </c>
    </row>
    <row r="17" spans="2:7" x14ac:dyDescent="0.15">
      <c r="B17" s="8" t="s">
        <v>28</v>
      </c>
      <c r="C17" s="9" t="s">
        <v>8</v>
      </c>
      <c r="D17" s="11">
        <v>335</v>
      </c>
      <c r="E17" s="11">
        <f t="shared" ref="E17:E31" si="2">D17*48</f>
        <v>16080</v>
      </c>
      <c r="F17" s="12"/>
      <c r="G17" s="13">
        <f t="shared" si="1"/>
        <v>0</v>
      </c>
    </row>
    <row r="18" spans="2:7" x14ac:dyDescent="0.15">
      <c r="B18" s="8" t="s">
        <v>29</v>
      </c>
      <c r="C18" s="9" t="s">
        <v>8</v>
      </c>
      <c r="D18" s="11">
        <v>202</v>
      </c>
      <c r="E18" s="11">
        <f t="shared" si="2"/>
        <v>9696</v>
      </c>
      <c r="F18" s="12"/>
      <c r="G18" s="13">
        <f t="shared" si="1"/>
        <v>0</v>
      </c>
    </row>
    <row r="19" spans="2:7" x14ac:dyDescent="0.15">
      <c r="B19" s="8" t="s">
        <v>30</v>
      </c>
      <c r="C19" s="9" t="s">
        <v>8</v>
      </c>
      <c r="D19" s="11">
        <v>102</v>
      </c>
      <c r="E19" s="11">
        <f t="shared" si="2"/>
        <v>4896</v>
      </c>
      <c r="F19" s="12"/>
      <c r="G19" s="13">
        <f t="shared" si="1"/>
        <v>0</v>
      </c>
    </row>
    <row r="20" spans="2:7" x14ac:dyDescent="0.15">
      <c r="B20" s="8" t="s">
        <v>31</v>
      </c>
      <c r="C20" s="9" t="s">
        <v>8</v>
      </c>
      <c r="D20" s="11">
        <v>16</v>
      </c>
      <c r="E20" s="11">
        <f t="shared" si="2"/>
        <v>768</v>
      </c>
      <c r="F20" s="12"/>
      <c r="G20" s="13">
        <f t="shared" si="1"/>
        <v>0</v>
      </c>
    </row>
    <row r="21" spans="2:7" x14ac:dyDescent="0.15">
      <c r="B21" s="8" t="s">
        <v>32</v>
      </c>
      <c r="C21" s="9" t="s">
        <v>8</v>
      </c>
      <c r="D21" s="11">
        <v>166</v>
      </c>
      <c r="E21" s="11">
        <f t="shared" si="2"/>
        <v>7968</v>
      </c>
      <c r="F21" s="12"/>
      <c r="G21" s="13">
        <f t="shared" si="1"/>
        <v>0</v>
      </c>
    </row>
    <row r="22" spans="2:7" x14ac:dyDescent="0.15">
      <c r="B22" s="8" t="s">
        <v>33</v>
      </c>
      <c r="C22" s="9" t="s">
        <v>8</v>
      </c>
      <c r="D22" s="11">
        <v>1</v>
      </c>
      <c r="E22" s="11">
        <f>D22*48</f>
        <v>48</v>
      </c>
      <c r="F22" s="12"/>
      <c r="G22" s="13">
        <f t="shared" si="1"/>
        <v>0</v>
      </c>
    </row>
    <row r="23" spans="2:7" x14ac:dyDescent="0.15">
      <c r="B23" s="8" t="s">
        <v>34</v>
      </c>
      <c r="C23" s="9" t="s">
        <v>8</v>
      </c>
      <c r="D23" s="11">
        <v>29</v>
      </c>
      <c r="E23" s="11">
        <f>D23*48</f>
        <v>1392</v>
      </c>
      <c r="F23" s="12"/>
      <c r="G23" s="13">
        <f t="shared" si="1"/>
        <v>0</v>
      </c>
    </row>
    <row r="24" spans="2:7" x14ac:dyDescent="0.15">
      <c r="B24" s="8" t="s">
        <v>35</v>
      </c>
      <c r="C24" s="9" t="s">
        <v>8</v>
      </c>
      <c r="D24" s="11">
        <v>42</v>
      </c>
      <c r="E24" s="11">
        <f>D24*48</f>
        <v>2016</v>
      </c>
      <c r="F24" s="12"/>
      <c r="G24" s="13">
        <f t="shared" si="1"/>
        <v>0</v>
      </c>
    </row>
    <row r="25" spans="2:7" x14ac:dyDescent="0.15">
      <c r="B25" s="8" t="s">
        <v>36</v>
      </c>
      <c r="C25" s="9" t="s">
        <v>8</v>
      </c>
      <c r="D25" s="11">
        <v>1</v>
      </c>
      <c r="E25" s="11">
        <f>D25*48</f>
        <v>48</v>
      </c>
      <c r="F25" s="12"/>
      <c r="G25" s="13">
        <f t="shared" si="1"/>
        <v>0</v>
      </c>
    </row>
    <row r="26" spans="2:7" x14ac:dyDescent="0.15">
      <c r="B26" s="8" t="s">
        <v>37</v>
      </c>
      <c r="C26" s="9" t="s">
        <v>8</v>
      </c>
      <c r="D26" s="11">
        <v>8</v>
      </c>
      <c r="E26" s="11">
        <f>D26*48</f>
        <v>384</v>
      </c>
      <c r="F26" s="12"/>
      <c r="G26" s="13">
        <f t="shared" si="1"/>
        <v>0</v>
      </c>
    </row>
    <row r="27" spans="2:7" x14ac:dyDescent="0.15">
      <c r="B27" s="8" t="s">
        <v>40</v>
      </c>
      <c r="C27" s="9" t="s">
        <v>8</v>
      </c>
      <c r="D27" s="11">
        <v>4</v>
      </c>
      <c r="E27" s="11">
        <f t="shared" si="2"/>
        <v>192</v>
      </c>
      <c r="F27" s="12"/>
      <c r="G27" s="13">
        <f t="shared" si="1"/>
        <v>0</v>
      </c>
    </row>
    <row r="28" spans="2:7" x14ac:dyDescent="0.15">
      <c r="B28" s="8" t="s">
        <v>71</v>
      </c>
      <c r="C28" s="9" t="s">
        <v>8</v>
      </c>
      <c r="D28" s="11">
        <v>785</v>
      </c>
      <c r="E28" s="11">
        <f t="shared" si="2"/>
        <v>37680</v>
      </c>
      <c r="F28" s="12"/>
      <c r="G28" s="13">
        <f t="shared" si="1"/>
        <v>0</v>
      </c>
    </row>
    <row r="29" spans="2:7" x14ac:dyDescent="0.15">
      <c r="B29" s="8" t="s">
        <v>72</v>
      </c>
      <c r="C29" s="9" t="s">
        <v>8</v>
      </c>
      <c r="D29" s="11">
        <v>1</v>
      </c>
      <c r="E29" s="11">
        <f t="shared" si="2"/>
        <v>48</v>
      </c>
      <c r="F29" s="12"/>
      <c r="G29" s="13">
        <f t="shared" si="1"/>
        <v>0</v>
      </c>
    </row>
    <row r="30" spans="2:7" x14ac:dyDescent="0.15">
      <c r="B30" s="8" t="s">
        <v>43</v>
      </c>
      <c r="C30" s="9" t="s">
        <v>8</v>
      </c>
      <c r="D30" s="16">
        <v>1</v>
      </c>
      <c r="E30" s="11">
        <f t="shared" si="2"/>
        <v>48</v>
      </c>
      <c r="F30" s="12"/>
      <c r="G30" s="13">
        <f t="shared" si="1"/>
        <v>0</v>
      </c>
    </row>
    <row r="31" spans="2:7" x14ac:dyDescent="0.15">
      <c r="B31" s="8" t="s">
        <v>12</v>
      </c>
      <c r="C31" s="9" t="s">
        <v>8</v>
      </c>
      <c r="D31" s="16">
        <v>785</v>
      </c>
      <c r="E31" s="11">
        <f t="shared" si="2"/>
        <v>37680</v>
      </c>
      <c r="F31" s="12"/>
      <c r="G31" s="13">
        <f t="shared" si="1"/>
        <v>0</v>
      </c>
    </row>
    <row r="32" spans="2:7" x14ac:dyDescent="0.15">
      <c r="B32" s="4" t="s">
        <v>13</v>
      </c>
      <c r="C32" s="17"/>
      <c r="E32" s="18"/>
      <c r="F32" s="15"/>
      <c r="G32" s="15"/>
    </row>
    <row r="33" spans="2:7" ht="42" x14ac:dyDescent="0.15">
      <c r="B33" s="21" t="s">
        <v>2</v>
      </c>
      <c r="C33" s="22" t="s">
        <v>3</v>
      </c>
      <c r="D33" s="24" t="s">
        <v>11</v>
      </c>
      <c r="E33" s="24" t="s">
        <v>24</v>
      </c>
      <c r="F33" s="24" t="s">
        <v>5</v>
      </c>
      <c r="G33" s="24" t="s">
        <v>26</v>
      </c>
    </row>
    <row r="34" spans="2:7" x14ac:dyDescent="0.15">
      <c r="B34" s="8" t="s">
        <v>53</v>
      </c>
      <c r="C34" s="9" t="s">
        <v>14</v>
      </c>
      <c r="D34" s="16">
        <v>148</v>
      </c>
      <c r="E34" s="11">
        <f t="shared" ref="E34:E63" si="3">D34*48</f>
        <v>7104</v>
      </c>
      <c r="F34" s="12"/>
      <c r="G34" s="13">
        <f t="shared" ref="G34:G63" si="4">F34*E34</f>
        <v>0</v>
      </c>
    </row>
    <row r="35" spans="2:7" x14ac:dyDescent="0.15">
      <c r="B35" s="8" t="s">
        <v>55</v>
      </c>
      <c r="C35" s="9" t="s">
        <v>14</v>
      </c>
      <c r="D35" s="16">
        <v>182</v>
      </c>
      <c r="E35" s="11">
        <f t="shared" si="3"/>
        <v>8736</v>
      </c>
      <c r="F35" s="12"/>
      <c r="G35" s="13">
        <f t="shared" si="4"/>
        <v>0</v>
      </c>
    </row>
    <row r="36" spans="2:7" x14ac:dyDescent="0.15">
      <c r="B36" s="8" t="s">
        <v>56</v>
      </c>
      <c r="C36" s="9" t="s">
        <v>14</v>
      </c>
      <c r="D36" s="16">
        <v>89</v>
      </c>
      <c r="E36" s="11">
        <f t="shared" si="3"/>
        <v>4272</v>
      </c>
      <c r="F36" s="12"/>
      <c r="G36" s="13">
        <f t="shared" si="4"/>
        <v>0</v>
      </c>
    </row>
    <row r="37" spans="2:7" x14ac:dyDescent="0.15">
      <c r="B37" s="8" t="s">
        <v>57</v>
      </c>
      <c r="C37" s="9" t="s">
        <v>14</v>
      </c>
      <c r="D37" s="16">
        <v>8745</v>
      </c>
      <c r="E37" s="11">
        <f t="shared" si="3"/>
        <v>419760</v>
      </c>
      <c r="F37" s="19">
        <v>0</v>
      </c>
      <c r="G37" s="13">
        <f t="shared" si="4"/>
        <v>0</v>
      </c>
    </row>
    <row r="38" spans="2:7" x14ac:dyDescent="0.15">
      <c r="B38" s="8" t="s">
        <v>58</v>
      </c>
      <c r="C38" s="9" t="s">
        <v>14</v>
      </c>
      <c r="D38" s="16">
        <v>32</v>
      </c>
      <c r="E38" s="11">
        <f t="shared" si="3"/>
        <v>1536</v>
      </c>
      <c r="F38" s="12"/>
      <c r="G38" s="13">
        <f t="shared" si="4"/>
        <v>0</v>
      </c>
    </row>
    <row r="39" spans="2:7" x14ac:dyDescent="0.15">
      <c r="B39" s="8" t="s">
        <v>59</v>
      </c>
      <c r="C39" s="9" t="s">
        <v>14</v>
      </c>
      <c r="D39" s="16">
        <v>344</v>
      </c>
      <c r="E39" s="11">
        <f t="shared" si="3"/>
        <v>16512</v>
      </c>
      <c r="F39" s="12"/>
      <c r="G39" s="13">
        <f t="shared" ref="G39:G48" si="5">F39*E39</f>
        <v>0</v>
      </c>
    </row>
    <row r="40" spans="2:7" x14ac:dyDescent="0.15">
      <c r="B40" s="8" t="s">
        <v>54</v>
      </c>
      <c r="C40" s="9" t="s">
        <v>14</v>
      </c>
      <c r="D40" s="16">
        <v>422</v>
      </c>
      <c r="E40" s="11">
        <f t="shared" si="3"/>
        <v>20256</v>
      </c>
      <c r="F40" s="12"/>
      <c r="G40" s="13">
        <f t="shared" si="5"/>
        <v>0</v>
      </c>
    </row>
    <row r="41" spans="2:7" x14ac:dyDescent="0.15">
      <c r="B41" s="8" t="s">
        <v>60</v>
      </c>
      <c r="C41" s="9" t="s">
        <v>14</v>
      </c>
      <c r="D41" s="16">
        <v>205</v>
      </c>
      <c r="E41" s="11">
        <f t="shared" si="3"/>
        <v>9840</v>
      </c>
      <c r="F41" s="12"/>
      <c r="G41" s="13">
        <f t="shared" si="5"/>
        <v>0</v>
      </c>
    </row>
    <row r="42" spans="2:7" x14ac:dyDescent="0.15">
      <c r="B42" s="8" t="s">
        <v>61</v>
      </c>
      <c r="C42" s="9" t="s">
        <v>14</v>
      </c>
      <c r="D42" s="16">
        <v>20284</v>
      </c>
      <c r="E42" s="11">
        <f t="shared" si="3"/>
        <v>973632</v>
      </c>
      <c r="F42" s="19">
        <v>0</v>
      </c>
      <c r="G42" s="13">
        <f t="shared" si="5"/>
        <v>0</v>
      </c>
    </row>
    <row r="43" spans="2:7" x14ac:dyDescent="0.15">
      <c r="B43" s="8" t="s">
        <v>62</v>
      </c>
      <c r="C43" s="9" t="s">
        <v>14</v>
      </c>
      <c r="D43" s="16">
        <v>75</v>
      </c>
      <c r="E43" s="11">
        <f t="shared" si="3"/>
        <v>3600</v>
      </c>
      <c r="F43" s="12"/>
      <c r="G43" s="13">
        <f t="shared" si="5"/>
        <v>0</v>
      </c>
    </row>
    <row r="44" spans="2:7" x14ac:dyDescent="0.15">
      <c r="B44" s="8" t="s">
        <v>63</v>
      </c>
      <c r="C44" s="9" t="s">
        <v>14</v>
      </c>
      <c r="D44" s="16">
        <v>206</v>
      </c>
      <c r="E44" s="11">
        <f t="shared" si="3"/>
        <v>9888</v>
      </c>
      <c r="F44" s="12"/>
      <c r="G44" s="13">
        <f t="shared" si="5"/>
        <v>0</v>
      </c>
    </row>
    <row r="45" spans="2:7" x14ac:dyDescent="0.15">
      <c r="B45" s="8" t="s">
        <v>64</v>
      </c>
      <c r="C45" s="9" t="s">
        <v>14</v>
      </c>
      <c r="D45" s="16">
        <v>253</v>
      </c>
      <c r="E45" s="11">
        <f t="shared" si="3"/>
        <v>12144</v>
      </c>
      <c r="F45" s="12"/>
      <c r="G45" s="13">
        <f t="shared" si="5"/>
        <v>0</v>
      </c>
    </row>
    <row r="46" spans="2:7" x14ac:dyDescent="0.15">
      <c r="B46" s="8" t="s">
        <v>65</v>
      </c>
      <c r="C46" s="9" t="s">
        <v>14</v>
      </c>
      <c r="D46" s="16">
        <v>123</v>
      </c>
      <c r="E46" s="11">
        <f t="shared" si="3"/>
        <v>5904</v>
      </c>
      <c r="F46" s="12"/>
      <c r="G46" s="13">
        <f t="shared" si="5"/>
        <v>0</v>
      </c>
    </row>
    <row r="47" spans="2:7" x14ac:dyDescent="0.15">
      <c r="B47" s="8" t="s">
        <v>66</v>
      </c>
      <c r="C47" s="9" t="s">
        <v>14</v>
      </c>
      <c r="D47" s="16">
        <v>12146</v>
      </c>
      <c r="E47" s="11">
        <f t="shared" si="3"/>
        <v>583008</v>
      </c>
      <c r="F47" s="19">
        <v>0</v>
      </c>
      <c r="G47" s="13">
        <f t="shared" si="5"/>
        <v>0</v>
      </c>
    </row>
    <row r="48" spans="2:7" x14ac:dyDescent="0.15">
      <c r="B48" s="8" t="s">
        <v>67</v>
      </c>
      <c r="C48" s="9" t="s">
        <v>14</v>
      </c>
      <c r="D48" s="16">
        <v>45</v>
      </c>
      <c r="E48" s="11">
        <f t="shared" si="3"/>
        <v>2160</v>
      </c>
      <c r="F48" s="12"/>
      <c r="G48" s="13">
        <f t="shared" si="5"/>
        <v>0</v>
      </c>
    </row>
    <row r="49" spans="2:7" x14ac:dyDescent="0.15">
      <c r="B49" s="8" t="s">
        <v>48</v>
      </c>
      <c r="C49" s="9" t="s">
        <v>8</v>
      </c>
      <c r="D49" s="16">
        <v>7472</v>
      </c>
      <c r="E49" s="11">
        <f t="shared" si="3"/>
        <v>358656</v>
      </c>
      <c r="F49" s="12"/>
      <c r="G49" s="13">
        <f>F49*E49</f>
        <v>0</v>
      </c>
    </row>
    <row r="50" spans="2:7" x14ac:dyDescent="0.15">
      <c r="B50" s="8" t="s">
        <v>49</v>
      </c>
      <c r="C50" s="9" t="s">
        <v>8</v>
      </c>
      <c r="D50" s="16">
        <v>10</v>
      </c>
      <c r="E50" s="11">
        <f t="shared" si="3"/>
        <v>480</v>
      </c>
      <c r="F50" s="12"/>
      <c r="G50" s="13">
        <f>F50*E50</f>
        <v>0</v>
      </c>
    </row>
    <row r="51" spans="2:7" x14ac:dyDescent="0.15">
      <c r="B51" s="8" t="s">
        <v>15</v>
      </c>
      <c r="C51" s="9" t="s">
        <v>14</v>
      </c>
      <c r="D51" s="16">
        <v>370</v>
      </c>
      <c r="E51" s="11">
        <f t="shared" si="3"/>
        <v>17760</v>
      </c>
      <c r="F51" s="12"/>
      <c r="G51" s="13">
        <f t="shared" si="4"/>
        <v>0</v>
      </c>
    </row>
    <row r="52" spans="2:7" x14ac:dyDescent="0.15">
      <c r="B52" s="8" t="s">
        <v>44</v>
      </c>
      <c r="C52" s="9" t="s">
        <v>14</v>
      </c>
      <c r="D52" s="16">
        <v>3558</v>
      </c>
      <c r="E52" s="11">
        <f t="shared" si="3"/>
        <v>170784</v>
      </c>
      <c r="F52" s="12"/>
      <c r="G52" s="13">
        <f t="shared" si="4"/>
        <v>0</v>
      </c>
    </row>
    <row r="53" spans="2:7" x14ac:dyDescent="0.15">
      <c r="B53" s="8" t="s">
        <v>45</v>
      </c>
      <c r="C53" s="9" t="s">
        <v>14</v>
      </c>
      <c r="D53" s="16">
        <v>3398</v>
      </c>
      <c r="E53" s="11">
        <f t="shared" si="3"/>
        <v>163104</v>
      </c>
      <c r="F53" s="12"/>
      <c r="G53" s="13">
        <f t="shared" si="4"/>
        <v>0</v>
      </c>
    </row>
    <row r="54" spans="2:7" x14ac:dyDescent="0.15">
      <c r="B54" s="8" t="s">
        <v>46</v>
      </c>
      <c r="C54" s="9" t="s">
        <v>14</v>
      </c>
      <c r="D54" s="16">
        <v>3401</v>
      </c>
      <c r="E54" s="11">
        <f t="shared" si="3"/>
        <v>163248</v>
      </c>
      <c r="F54" s="12"/>
      <c r="G54" s="13">
        <f t="shared" si="4"/>
        <v>0</v>
      </c>
    </row>
    <row r="55" spans="2:7" x14ac:dyDescent="0.15">
      <c r="B55" s="8" t="s">
        <v>47</v>
      </c>
      <c r="C55" s="9" t="s">
        <v>14</v>
      </c>
      <c r="D55" s="16">
        <v>2500</v>
      </c>
      <c r="E55" s="11">
        <f t="shared" si="3"/>
        <v>120000</v>
      </c>
      <c r="F55" s="19">
        <v>0</v>
      </c>
      <c r="G55" s="13">
        <f t="shared" si="4"/>
        <v>0</v>
      </c>
    </row>
    <row r="56" spans="2:7" x14ac:dyDescent="0.15">
      <c r="B56" s="8" t="s">
        <v>16</v>
      </c>
      <c r="C56" s="9" t="s">
        <v>8</v>
      </c>
      <c r="D56" s="16">
        <v>100</v>
      </c>
      <c r="E56" s="11">
        <f t="shared" si="3"/>
        <v>4800</v>
      </c>
      <c r="F56" s="12"/>
      <c r="G56" s="13">
        <f t="shared" si="4"/>
        <v>0</v>
      </c>
    </row>
    <row r="57" spans="2:7" x14ac:dyDescent="0.15">
      <c r="B57" s="8" t="s">
        <v>17</v>
      </c>
      <c r="C57" s="9" t="s">
        <v>8</v>
      </c>
      <c r="D57" s="16">
        <v>500</v>
      </c>
      <c r="E57" s="11">
        <f t="shared" si="3"/>
        <v>24000</v>
      </c>
      <c r="F57" s="12"/>
      <c r="G57" s="13">
        <f t="shared" si="4"/>
        <v>0</v>
      </c>
    </row>
    <row r="58" spans="2:7" x14ac:dyDescent="0.15">
      <c r="B58" s="8" t="s">
        <v>18</v>
      </c>
      <c r="C58" s="9" t="s">
        <v>8</v>
      </c>
      <c r="D58" s="16">
        <v>49.6</v>
      </c>
      <c r="E58" s="11">
        <f t="shared" si="3"/>
        <v>2380.8000000000002</v>
      </c>
      <c r="F58" s="12"/>
      <c r="G58" s="13">
        <f t="shared" si="4"/>
        <v>0</v>
      </c>
    </row>
    <row r="59" spans="2:7" x14ac:dyDescent="0.15">
      <c r="B59" s="8" t="s">
        <v>19</v>
      </c>
      <c r="C59" s="9" t="s">
        <v>14</v>
      </c>
      <c r="D59" s="16">
        <v>35.65</v>
      </c>
      <c r="E59" s="11">
        <f t="shared" si="3"/>
        <v>1711.1999999999998</v>
      </c>
      <c r="F59" s="12"/>
      <c r="G59" s="13">
        <f t="shared" si="4"/>
        <v>0</v>
      </c>
    </row>
    <row r="60" spans="2:7" x14ac:dyDescent="0.15">
      <c r="B60" s="8" t="s">
        <v>20</v>
      </c>
      <c r="C60" s="9" t="s">
        <v>14</v>
      </c>
      <c r="D60" s="16">
        <v>31</v>
      </c>
      <c r="E60" s="11">
        <f t="shared" si="3"/>
        <v>1488</v>
      </c>
      <c r="F60" s="12"/>
      <c r="G60" s="13">
        <f t="shared" si="4"/>
        <v>0</v>
      </c>
    </row>
    <row r="61" spans="2:7" x14ac:dyDescent="0.15">
      <c r="B61" s="8" t="s">
        <v>21</v>
      </c>
      <c r="C61" s="9" t="s">
        <v>14</v>
      </c>
      <c r="D61" s="16">
        <v>761.05</v>
      </c>
      <c r="E61" s="11">
        <f>D61*48</f>
        <v>36530.399999999994</v>
      </c>
      <c r="F61" s="12"/>
      <c r="G61" s="13">
        <f t="shared" si="4"/>
        <v>0</v>
      </c>
    </row>
    <row r="62" spans="2:7" x14ac:dyDescent="0.15">
      <c r="B62" s="8" t="s">
        <v>22</v>
      </c>
      <c r="C62" s="9" t="s">
        <v>14</v>
      </c>
      <c r="D62" s="16">
        <v>531.65</v>
      </c>
      <c r="E62" s="11">
        <f>D62*48</f>
        <v>25519.199999999997</v>
      </c>
      <c r="F62" s="12"/>
      <c r="G62" s="13">
        <f t="shared" si="4"/>
        <v>0</v>
      </c>
    </row>
    <row r="63" spans="2:7" x14ac:dyDescent="0.15">
      <c r="B63" s="8" t="s">
        <v>23</v>
      </c>
      <c r="C63" s="9" t="s">
        <v>8</v>
      </c>
      <c r="D63" s="16">
        <v>3</v>
      </c>
      <c r="E63" s="11">
        <f t="shared" si="3"/>
        <v>144</v>
      </c>
      <c r="F63" s="12"/>
      <c r="G63" s="13">
        <f t="shared" si="4"/>
        <v>0</v>
      </c>
    </row>
    <row r="64" spans="2:7" x14ac:dyDescent="0.15">
      <c r="B64" s="8" t="s">
        <v>50</v>
      </c>
      <c r="C64" s="26"/>
      <c r="D64" s="27"/>
      <c r="E64" s="28"/>
      <c r="F64" s="12"/>
      <c r="G64" s="13">
        <f>-F64</f>
        <v>0</v>
      </c>
    </row>
    <row r="65" spans="2:7" x14ac:dyDescent="0.15">
      <c r="B65" s="8" t="s">
        <v>41</v>
      </c>
      <c r="C65" s="26"/>
      <c r="D65" s="27"/>
      <c r="E65" s="28"/>
      <c r="F65" s="12"/>
      <c r="G65" s="13">
        <f>F65</f>
        <v>0</v>
      </c>
    </row>
    <row r="66" spans="2:7" x14ac:dyDescent="0.15"/>
    <row r="67" spans="2:7" ht="26.25" customHeight="1" x14ac:dyDescent="0.15">
      <c r="B67" s="21" t="s">
        <v>39</v>
      </c>
      <c r="C67" s="21"/>
      <c r="D67" s="21"/>
      <c r="E67" s="21"/>
      <c r="F67" s="21"/>
      <c r="G67" s="25">
        <f>SUM(G6:G65)</f>
        <v>0</v>
      </c>
    </row>
    <row r="68" spans="2:7" ht="26.25" customHeight="1" x14ac:dyDescent="0.15">
      <c r="B68" s="4" t="s">
        <v>52</v>
      </c>
    </row>
    <row r="69" spans="2:7" hidden="1" x14ac:dyDescent="0.15"/>
    <row r="70" spans="2:7" hidden="1" x14ac:dyDescent="0.15"/>
    <row r="71" spans="2:7" hidden="1" x14ac:dyDescent="0.15"/>
    <row r="72" spans="2:7" hidden="1" x14ac:dyDescent="0.15"/>
    <row r="73" spans="2:7" hidden="1" x14ac:dyDescent="0.15"/>
    <row r="74" spans="2:7" hidden="1" x14ac:dyDescent="0.15"/>
    <row r="75" spans="2:7" hidden="1" x14ac:dyDescent="0.15"/>
    <row r="76" spans="2:7" hidden="1" x14ac:dyDescent="0.15"/>
    <row r="77" spans="2:7" hidden="1" x14ac:dyDescent="0.15"/>
    <row r="78" spans="2:7" hidden="1" x14ac:dyDescent="0.15"/>
    <row r="79" spans="2:7" hidden="1" x14ac:dyDescent="0.15"/>
    <row r="80" spans="2:7" hidden="1" x14ac:dyDescent="0.15"/>
    <row r="81" hidden="1" x14ac:dyDescent="0.15"/>
    <row r="82" hidden="1" x14ac:dyDescent="0.15"/>
    <row r="83" hidden="1" x14ac:dyDescent="0.15"/>
    <row r="84" hidden="1" x14ac:dyDescent="0.15"/>
    <row r="85" hidden="1" x14ac:dyDescent="0.15"/>
    <row r="86" hidden="1" x14ac:dyDescent="0.15"/>
    <row r="87" hidden="1" x14ac:dyDescent="0.15"/>
    <row r="88" hidden="1" x14ac:dyDescent="0.15"/>
    <row r="89" hidden="1" x14ac:dyDescent="0.15"/>
    <row r="90" hidden="1" x14ac:dyDescent="0.15"/>
    <row r="91" hidden="1" x14ac:dyDescent="0.15"/>
    <row r="92" hidden="1" x14ac:dyDescent="0.15"/>
    <row r="93" hidden="1" x14ac:dyDescent="0.15"/>
    <row r="94" hidden="1" x14ac:dyDescent="0.15"/>
    <row r="95" hidden="1" x14ac:dyDescent="0.15"/>
    <row r="96" hidden="1" x14ac:dyDescent="0.15"/>
    <row r="97" hidden="1" x14ac:dyDescent="0.15"/>
    <row r="98" hidden="1" x14ac:dyDescent="0.15"/>
    <row r="99" hidden="1" x14ac:dyDescent="0.15"/>
    <row r="100" hidden="1" x14ac:dyDescent="0.15"/>
    <row r="101" hidden="1" x14ac:dyDescent="0.15"/>
    <row r="102" hidden="1" x14ac:dyDescent="0.15"/>
    <row r="103" hidden="1" x14ac:dyDescent="0.15"/>
    <row r="104" hidden="1" x14ac:dyDescent="0.15"/>
    <row r="105" hidden="1" x14ac:dyDescent="0.15"/>
    <row r="106" hidden="1" x14ac:dyDescent="0.15"/>
    <row r="107" hidden="1" x14ac:dyDescent="0.15"/>
    <row r="108" hidden="1" x14ac:dyDescent="0.15"/>
    <row r="109" hidden="1" x14ac:dyDescent="0.15"/>
    <row r="110" hidden="1" x14ac:dyDescent="0.15"/>
    <row r="111" hidden="1" x14ac:dyDescent="0.15"/>
    <row r="112" hidden="1" x14ac:dyDescent="0.15"/>
    <row r="113" hidden="1" x14ac:dyDescent="0.15"/>
    <row r="114" hidden="1" x14ac:dyDescent="0.15"/>
    <row r="115" hidden="1" x14ac:dyDescent="0.15"/>
    <row r="116" hidden="1" x14ac:dyDescent="0.15"/>
    <row r="117" hidden="1" x14ac:dyDescent="0.15"/>
    <row r="118" hidden="1" x14ac:dyDescent="0.15"/>
    <row r="119" hidden="1" x14ac:dyDescent="0.15"/>
    <row r="120" hidden="1" x14ac:dyDescent="0.15"/>
    <row r="121" hidden="1" x14ac:dyDescent="0.15"/>
    <row r="122" hidden="1" x14ac:dyDescent="0.15"/>
    <row r="123" hidden="1" x14ac:dyDescent="0.15"/>
    <row r="124" hidden="1" x14ac:dyDescent="0.15"/>
    <row r="125" hidden="1" x14ac:dyDescent="0.15"/>
    <row r="126" hidden="1" x14ac:dyDescent="0.15"/>
    <row r="127" hidden="1" x14ac:dyDescent="0.15"/>
    <row r="128" hidden="1" x14ac:dyDescent="0.15"/>
    <row r="129" hidden="1" x14ac:dyDescent="0.15"/>
    <row r="130" hidden="1" x14ac:dyDescent="0.15"/>
    <row r="131" hidden="1" x14ac:dyDescent="0.15"/>
    <row r="132" hidden="1" x14ac:dyDescent="0.15"/>
    <row r="133" hidden="1" x14ac:dyDescent="0.15"/>
    <row r="134" hidden="1" x14ac:dyDescent="0.15"/>
    <row r="135" hidden="1" x14ac:dyDescent="0.15"/>
    <row r="136" hidden="1" x14ac:dyDescent="0.15"/>
    <row r="137" hidden="1" x14ac:dyDescent="0.15"/>
    <row r="138" hidden="1" x14ac:dyDescent="0.15"/>
    <row r="139" hidden="1" x14ac:dyDescent="0.15"/>
    <row r="140" hidden="1" x14ac:dyDescent="0.15"/>
    <row r="141" hidden="1" x14ac:dyDescent="0.15"/>
    <row r="142" hidden="1" x14ac:dyDescent="0.15"/>
    <row r="143" x14ac:dyDescent="0.15"/>
    <row r="144" x14ac:dyDescent="0.15"/>
    <row r="145" x14ac:dyDescent="0.15"/>
    <row r="146" x14ac:dyDescent="0.15"/>
    <row r="147" x14ac:dyDescent="0.15"/>
    <row r="148" x14ac:dyDescent="0.15"/>
    <row r="149" x14ac:dyDescent="0.15"/>
    <row r="150" x14ac:dyDescent="0.15"/>
    <row r="151" x14ac:dyDescent="0.15"/>
    <row r="152" x14ac:dyDescent="0.15"/>
    <row r="153" x14ac:dyDescent="0.15"/>
    <row r="154" x14ac:dyDescent="0.15"/>
    <row r="155" x14ac:dyDescent="0.15"/>
    <row r="156" x14ac:dyDescent="0.15"/>
    <row r="157" x14ac:dyDescent="0.15"/>
    <row r="158" x14ac:dyDescent="0.15"/>
    <row r="159" x14ac:dyDescent="0.15"/>
    <row r="160" x14ac:dyDescent="0.15"/>
    <row r="161" x14ac:dyDescent="0.15"/>
    <row r="162" x14ac:dyDescent="0.15"/>
    <row r="163" x14ac:dyDescent="0.15"/>
    <row r="164" x14ac:dyDescent="0.15"/>
    <row r="165" x14ac:dyDescent="0.15"/>
    <row r="166" x14ac:dyDescent="0.15"/>
    <row r="167" x14ac:dyDescent="0.15"/>
    <row r="168" x14ac:dyDescent="0.15"/>
    <row r="169" x14ac:dyDescent="0.15"/>
    <row r="170" x14ac:dyDescent="0.15"/>
    <row r="171" x14ac:dyDescent="0.15"/>
    <row r="172" x14ac:dyDescent="0.15"/>
    <row r="173" x14ac:dyDescent="0.15"/>
    <row r="174" x14ac:dyDescent="0.15"/>
    <row r="175" x14ac:dyDescent="0.15"/>
    <row r="176" x14ac:dyDescent="0.15"/>
    <row r="177" x14ac:dyDescent="0.15"/>
    <row r="178" x14ac:dyDescent="0.15"/>
    <row r="179" x14ac:dyDescent="0.15"/>
    <row r="180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  <row r="189" x14ac:dyDescent="0.15"/>
    <row r="190" x14ac:dyDescent="0.15"/>
    <row r="191" x14ac:dyDescent="0.15"/>
    <row r="192" x14ac:dyDescent="0.15"/>
    <row r="193" x14ac:dyDescent="0.15"/>
  </sheetData>
  <mergeCells count="2">
    <mergeCell ref="C65:E65"/>
    <mergeCell ref="C64:E64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fitToHeight="3" orientation="landscape" horizontalDpi="4294967294" r:id="rId1"/>
  <colBreaks count="1" manualBreakCount="1">
    <brk id="1" max="9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Příloha1_nabídková cena</vt:lpstr>
      <vt:lpstr>'Příloha1_nabídková cena'!Oblast_tisku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2014-06-11T14:41:22Z</cp:lastPrinted>
  <dcterms:created xsi:type="dcterms:W3CDTF">2012-12-13T17:32:42Z</dcterms:created>
  <dcterms:modified xsi:type="dcterms:W3CDTF">2014-09-29T09:33:38Z</dcterms:modified>
</cp:coreProperties>
</file>